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5" windowWidth="8460" windowHeight="6225"/>
  </bookViews>
  <sheets>
    <sheet name="2014" sheetId="3" r:id="rId1"/>
    <sheet name="Лист1" sheetId="4" r:id="rId2"/>
  </sheets>
  <calcPr calcId="144525"/>
</workbook>
</file>

<file path=xl/calcChain.xml><?xml version="1.0" encoding="utf-8"?>
<calcChain xmlns="http://schemas.openxmlformats.org/spreadsheetml/2006/main">
  <c r="F6" i="4" l="1"/>
  <c r="C19" i="3" l="1"/>
  <c r="D19" i="3"/>
  <c r="E19" i="3"/>
  <c r="D24" i="3" l="1"/>
  <c r="E24" i="3"/>
  <c r="C24" i="3"/>
  <c r="D23" i="3"/>
  <c r="E23" i="3"/>
  <c r="C23" i="3"/>
  <c r="D22" i="3"/>
  <c r="E22" i="3"/>
  <c r="C22" i="3"/>
  <c r="E26" i="3" l="1"/>
  <c r="D26" i="3"/>
  <c r="C26" i="3"/>
  <c r="D25" i="3"/>
  <c r="E25" i="3"/>
  <c r="C25" i="3"/>
  <c r="C21" i="3" l="1"/>
  <c r="E17" i="3"/>
  <c r="D17" i="3"/>
  <c r="C17" i="3"/>
  <c r="D21" i="3" l="1"/>
  <c r="D20" i="3" s="1"/>
  <c r="E21" i="3"/>
  <c r="E20" i="3" s="1"/>
  <c r="C20" i="3" l="1"/>
</calcChain>
</file>

<file path=xl/sharedStrings.xml><?xml version="1.0" encoding="utf-8"?>
<sst xmlns="http://schemas.openxmlformats.org/spreadsheetml/2006/main" count="25" uniqueCount="24">
  <si>
    <t>Наименование</t>
  </si>
  <si>
    <t>Расходы</t>
  </si>
  <si>
    <t>Утверждаю:</t>
  </si>
  <si>
    <t>Расходы на уставную деятельность</t>
  </si>
  <si>
    <t>КОСГУ</t>
  </si>
  <si>
    <t>1500 Платные образовательные услуги, кружки</t>
  </si>
  <si>
    <t>1600 Прочие доходы</t>
  </si>
  <si>
    <t>1702 Аренда</t>
  </si>
  <si>
    <t xml:space="preserve">Доходы </t>
  </si>
  <si>
    <t>Расходы всего:</t>
  </si>
  <si>
    <t>1500 Родительская плата</t>
  </si>
  <si>
    <t>Заведующий ГБДОУ</t>
  </si>
  <si>
    <t>А.З. Горчакова</t>
  </si>
  <si>
    <t>заведующий ГБДОУ детский сад № 4</t>
  </si>
  <si>
    <t>1500 заработная плата</t>
  </si>
  <si>
    <t>всего</t>
  </si>
  <si>
    <t>1500 в т.ч.</t>
  </si>
  <si>
    <t>1500 Возмещение расходов по текущему содержанию помещений (медкабинетов)</t>
  </si>
  <si>
    <t>Доходы всего:</t>
  </si>
  <si>
    <t>План поступления доходов и выплат от приносящей доход деятельностина 2018,2019, 2020 годы</t>
  </si>
  <si>
    <t>2018 г. тыс.  руб.</t>
  </si>
  <si>
    <t>2019 г.  тыс. руб.</t>
  </si>
  <si>
    <t>2020 г.        тыс. руб.</t>
  </si>
  <si>
    <t xml:space="preserve">    ГБДОУ детский сад № 4  Кронштадтского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</si>
</sst>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9"/>
  <sheetViews>
    <sheetView tabSelected="1" workbookViewId="0">
      <selection activeCell="E29" sqref="A1:E29"/>
    </sheetView>
  </sheetViews>
  <sheetFormatPr defaultRowHeight="12.75" x14ac:dyDescent="0.2"/>
  <cols>
    <col min="1" max="1" width="41.7109375" customWidth="1"/>
    <col min="2" max="2" width="10.85546875" customWidth="1"/>
    <col min="3" max="3" width="12.42578125" customWidth="1"/>
    <col min="4" max="4" width="10.5703125" customWidth="1"/>
    <col min="5" max="5" width="13.28515625" customWidth="1"/>
  </cols>
  <sheetData>
    <row r="2" spans="1:5" ht="20.25" customHeight="1" x14ac:dyDescent="0.2">
      <c r="A2" s="2"/>
      <c r="B2" s="2"/>
      <c r="C2" s="2"/>
      <c r="D2" s="2"/>
      <c r="E2" s="9" t="s">
        <v>2</v>
      </c>
    </row>
    <row r="3" spans="1:5" ht="25.5" customHeight="1" x14ac:dyDescent="0.2">
      <c r="A3" s="2"/>
      <c r="B3" s="2"/>
      <c r="C3" s="2"/>
      <c r="D3" s="16" t="s">
        <v>13</v>
      </c>
      <c r="E3" s="17"/>
    </row>
    <row r="4" spans="1:5" x14ac:dyDescent="0.2">
      <c r="A4" s="2"/>
      <c r="B4" s="2"/>
      <c r="C4" s="2"/>
      <c r="D4" s="2"/>
      <c r="E4" s="2"/>
    </row>
    <row r="5" spans="1:5" x14ac:dyDescent="0.2">
      <c r="A5" s="2"/>
      <c r="B5" s="2"/>
      <c r="C5" s="2"/>
      <c r="D5" s="2"/>
      <c r="E5" s="2" t="s">
        <v>12</v>
      </c>
    </row>
    <row r="6" spans="1:5" x14ac:dyDescent="0.2">
      <c r="A6" s="2"/>
      <c r="B6" s="2"/>
      <c r="C6" s="2"/>
      <c r="D6" s="2"/>
      <c r="E6" s="2"/>
    </row>
    <row r="7" spans="1:5" x14ac:dyDescent="0.2">
      <c r="A7" s="14" t="s">
        <v>19</v>
      </c>
      <c r="B7" s="14"/>
      <c r="C7" s="14"/>
      <c r="D7" s="14"/>
      <c r="E7" s="14"/>
    </row>
    <row r="8" spans="1:5" x14ac:dyDescent="0.2">
      <c r="A8" s="15" t="s">
        <v>23</v>
      </c>
      <c r="B8" s="15"/>
      <c r="C8" s="15"/>
      <c r="D8" s="15"/>
      <c r="E8" s="15"/>
    </row>
    <row r="10" spans="1:5" ht="24.75" customHeight="1" x14ac:dyDescent="0.2">
      <c r="A10" s="1" t="s">
        <v>0</v>
      </c>
      <c r="B10" s="1" t="s">
        <v>4</v>
      </c>
      <c r="C10" s="1" t="s">
        <v>20</v>
      </c>
      <c r="D10" s="1" t="s">
        <v>21</v>
      </c>
      <c r="E10" s="1" t="s">
        <v>22</v>
      </c>
    </row>
    <row r="11" spans="1:5" x14ac:dyDescent="0.2">
      <c r="A11" s="18" t="s">
        <v>8</v>
      </c>
      <c r="B11" s="19"/>
      <c r="C11" s="19"/>
      <c r="D11" s="19"/>
      <c r="E11" s="20"/>
    </row>
    <row r="12" spans="1:5" x14ac:dyDescent="0.2">
      <c r="A12" s="6" t="s">
        <v>5</v>
      </c>
      <c r="B12" s="6"/>
      <c r="C12" s="4">
        <v>510</v>
      </c>
      <c r="D12" s="4">
        <v>520</v>
      </c>
      <c r="E12" s="4">
        <v>530</v>
      </c>
    </row>
    <row r="13" spans="1:5" x14ac:dyDescent="0.2">
      <c r="A13" s="8" t="s">
        <v>10</v>
      </c>
      <c r="B13" s="6"/>
      <c r="C13" s="4">
        <v>575.9</v>
      </c>
      <c r="D13" s="4">
        <v>606.9</v>
      </c>
      <c r="E13" s="4">
        <v>639.1</v>
      </c>
    </row>
    <row r="14" spans="1:5" ht="25.5" x14ac:dyDescent="0.2">
      <c r="A14" s="10" t="s">
        <v>17</v>
      </c>
      <c r="B14" s="6"/>
      <c r="C14" s="4">
        <v>0</v>
      </c>
      <c r="D14" s="4">
        <v>0</v>
      </c>
      <c r="E14" s="4">
        <v>0</v>
      </c>
    </row>
    <row r="15" spans="1:5" x14ac:dyDescent="0.2">
      <c r="A15" s="6" t="s">
        <v>6</v>
      </c>
      <c r="B15" s="6"/>
      <c r="C15" s="4">
        <v>0</v>
      </c>
      <c r="D15" s="4">
        <v>0</v>
      </c>
      <c r="E15" s="4">
        <v>0</v>
      </c>
    </row>
    <row r="16" spans="1:5" x14ac:dyDescent="0.2">
      <c r="A16" s="6" t="s">
        <v>7</v>
      </c>
      <c r="B16" s="6"/>
      <c r="C16" s="4">
        <v>0</v>
      </c>
      <c r="D16" s="4">
        <v>0</v>
      </c>
      <c r="E16" s="4">
        <v>0</v>
      </c>
    </row>
    <row r="17" spans="1:5" x14ac:dyDescent="0.2">
      <c r="A17" s="5" t="s">
        <v>18</v>
      </c>
      <c r="B17" s="6"/>
      <c r="C17" s="4">
        <f>SUM(C12:C16)</f>
        <v>1085.9000000000001</v>
      </c>
      <c r="D17" s="4">
        <f>SUM(D12:D16)</f>
        <v>1126.9000000000001</v>
      </c>
      <c r="E17" s="4">
        <f>SUM(E12:E16)</f>
        <v>1169.0999999999999</v>
      </c>
    </row>
    <row r="18" spans="1:5" ht="16.5" customHeight="1" x14ac:dyDescent="0.2">
      <c r="A18" s="21" t="s">
        <v>1</v>
      </c>
      <c r="B18" s="22"/>
      <c r="C18" s="22"/>
      <c r="D18" s="22"/>
      <c r="E18" s="23"/>
    </row>
    <row r="19" spans="1:5" ht="17.25" customHeight="1" x14ac:dyDescent="0.2">
      <c r="A19" s="10" t="s">
        <v>14</v>
      </c>
      <c r="B19" s="10" t="s">
        <v>15</v>
      </c>
      <c r="C19" s="3">
        <f>C12*65%</f>
        <v>331.5</v>
      </c>
      <c r="D19" s="3">
        <f t="shared" ref="D19:E19" si="0">D12*65%</f>
        <v>338</v>
      </c>
      <c r="E19" s="3">
        <f t="shared" si="0"/>
        <v>344.5</v>
      </c>
    </row>
    <row r="20" spans="1:5" ht="15" customHeight="1" x14ac:dyDescent="0.2">
      <c r="A20" s="10" t="s">
        <v>16</v>
      </c>
      <c r="B20" s="10">
        <v>211</v>
      </c>
      <c r="C20" s="3">
        <f>C19-C21</f>
        <v>254.60829493087556</v>
      </c>
      <c r="D20" s="3">
        <f>D19-D21</f>
        <v>259.60061443932409</v>
      </c>
      <c r="E20" s="3">
        <f>E19-E21</f>
        <v>264.59293394777262</v>
      </c>
    </row>
    <row r="21" spans="1:5" ht="16.5" customHeight="1" x14ac:dyDescent="0.2">
      <c r="A21" s="10">
        <v>1500</v>
      </c>
      <c r="B21" s="10">
        <v>213</v>
      </c>
      <c r="C21" s="3">
        <f>C19*30.2/130.2</f>
        <v>76.891705069124427</v>
      </c>
      <c r="D21" s="3">
        <f>D19*30.2/130.2</f>
        <v>78.399385560675896</v>
      </c>
      <c r="E21" s="3">
        <f>E19*30.2/130.2</f>
        <v>79.90706605222735</v>
      </c>
    </row>
    <row r="22" spans="1:5" ht="16.5" customHeight="1" x14ac:dyDescent="0.2">
      <c r="A22" s="10">
        <v>1500</v>
      </c>
      <c r="B22" s="10">
        <v>223</v>
      </c>
      <c r="C22" s="3">
        <f>C14</f>
        <v>0</v>
      </c>
      <c r="D22" s="3">
        <f>D14</f>
        <v>0</v>
      </c>
      <c r="E22" s="3">
        <f>E14</f>
        <v>0</v>
      </c>
    </row>
    <row r="23" spans="1:5" ht="17.25" customHeight="1" x14ac:dyDescent="0.2">
      <c r="A23" s="7" t="s">
        <v>3</v>
      </c>
      <c r="B23" s="7"/>
      <c r="C23" s="3">
        <f>C12*35%+C13</f>
        <v>754.4</v>
      </c>
      <c r="D23" s="3">
        <f>D12*35%+D13</f>
        <v>788.9</v>
      </c>
      <c r="E23" s="3">
        <f>E12*35%+E13</f>
        <v>824.6</v>
      </c>
    </row>
    <row r="24" spans="1:5" ht="17.25" customHeight="1" x14ac:dyDescent="0.2">
      <c r="A24" s="7">
        <v>1500</v>
      </c>
      <c r="B24" s="7">
        <v>310</v>
      </c>
      <c r="C24" s="3">
        <f>C12*35%</f>
        <v>178.5</v>
      </c>
      <c r="D24" s="3">
        <f>D12*35%</f>
        <v>182</v>
      </c>
      <c r="E24" s="3">
        <f>E12*35%</f>
        <v>185.5</v>
      </c>
    </row>
    <row r="25" spans="1:5" ht="17.25" customHeight="1" x14ac:dyDescent="0.2">
      <c r="A25" s="7">
        <v>1500</v>
      </c>
      <c r="B25" s="7">
        <v>340</v>
      </c>
      <c r="C25" s="3">
        <f>C13</f>
        <v>575.9</v>
      </c>
      <c r="D25" s="3">
        <f>D13</f>
        <v>606.9</v>
      </c>
      <c r="E25" s="3">
        <f>E13</f>
        <v>639.1</v>
      </c>
    </row>
    <row r="26" spans="1:5" x14ac:dyDescent="0.2">
      <c r="A26" s="5" t="s">
        <v>9</v>
      </c>
      <c r="B26" s="5"/>
      <c r="C26" s="4">
        <f>C19+C22+C23</f>
        <v>1085.9000000000001</v>
      </c>
      <c r="D26" s="4">
        <f>D19+D22+D23</f>
        <v>1126.9000000000001</v>
      </c>
      <c r="E26" s="4">
        <f>E19+E22+E23</f>
        <v>1169.0999999999999</v>
      </c>
    </row>
    <row r="27" spans="1:5" x14ac:dyDescent="0.2">
      <c r="A27" s="6"/>
      <c r="B27" s="6"/>
      <c r="C27" s="3"/>
      <c r="D27" s="3"/>
      <c r="E27" s="3"/>
    </row>
    <row r="29" spans="1:5" x14ac:dyDescent="0.2">
      <c r="A29" t="s">
        <v>11</v>
      </c>
      <c r="B29" t="s">
        <v>12</v>
      </c>
    </row>
  </sheetData>
  <mergeCells count="5">
    <mergeCell ref="A7:E7"/>
    <mergeCell ref="A8:E8"/>
    <mergeCell ref="D3:E3"/>
    <mergeCell ref="A11:E11"/>
    <mergeCell ref="A18:E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F12"/>
  <sheetViews>
    <sheetView workbookViewId="0">
      <selection activeCell="E5" sqref="E5:E12"/>
    </sheetView>
  </sheetViews>
  <sheetFormatPr defaultRowHeight="12.75" x14ac:dyDescent="0.2"/>
  <sheetData>
    <row r="5" spans="5:6" ht="13.5" thickBot="1" x14ac:dyDescent="0.25">
      <c r="E5" s="11"/>
    </row>
    <row r="6" spans="5:6" ht="13.5" thickBot="1" x14ac:dyDescent="0.25">
      <c r="E6" s="12"/>
      <c r="F6">
        <f>E6+E7+E9+E10+E11</f>
        <v>0</v>
      </c>
    </row>
    <row r="7" spans="5:6" ht="13.5" thickBot="1" x14ac:dyDescent="0.25">
      <c r="E7" s="12"/>
    </row>
    <row r="8" spans="5:6" ht="13.5" thickBot="1" x14ac:dyDescent="0.25">
      <c r="E8" s="11"/>
    </row>
    <row r="9" spans="5:6" ht="13.5" thickBot="1" x14ac:dyDescent="0.25">
      <c r="E9" s="11"/>
    </row>
    <row r="10" spans="5:6" ht="13.5" thickBot="1" x14ac:dyDescent="0.25">
      <c r="E10" s="11"/>
    </row>
    <row r="11" spans="5:6" ht="13.5" thickBot="1" x14ac:dyDescent="0.25">
      <c r="E11" s="11"/>
    </row>
    <row r="12" spans="5:6" ht="13.5" thickBot="1" x14ac:dyDescent="0.25">
      <c r="E12" s="1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2014</vt:lpstr>
      <vt:lpstr>Лист1</vt:lpstr>
    </vt:vector>
  </TitlesOfParts>
  <Company>XJT36-B8T7W-9C3FV-9C9Y8-MJ226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ZAV</cp:lastModifiedBy>
  <cp:lastPrinted>2017-06-29T11:49:34Z</cp:lastPrinted>
  <dcterms:created xsi:type="dcterms:W3CDTF">2003-10-31T17:25:26Z</dcterms:created>
  <dcterms:modified xsi:type="dcterms:W3CDTF">2017-06-29T12:41:00Z</dcterms:modified>
</cp:coreProperties>
</file>